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Y:\CTM\MOTORES\PW118 series\PW118B PC-EAA0038\"/>
    </mc:Choice>
  </mc:AlternateContent>
  <xr:revisionPtr revIDLastSave="0" documentId="13_ncr:1_{021568A7-8BAA-480E-AF59-F294B83BCC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CE-115094 entrada" sheetId="3" r:id="rId1"/>
    <sheet name="Planilha1" sheetId="4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4" l="1"/>
  <c r="B9" i="4"/>
  <c r="C9" i="4"/>
  <c r="R39" i="3"/>
  <c r="U39" i="3" s="1"/>
  <c r="R38" i="3"/>
  <c r="T38" i="3" s="1"/>
  <c r="R37" i="3"/>
  <c r="U37" i="3" s="1"/>
  <c r="R36" i="3"/>
  <c r="T36" i="3" s="1"/>
  <c r="R35" i="3"/>
  <c r="U35" i="3" s="1"/>
  <c r="R34" i="3"/>
  <c r="R33" i="3"/>
  <c r="U33" i="3" s="1"/>
  <c r="R32" i="3"/>
  <c r="U32" i="3" s="1"/>
  <c r="R31" i="3"/>
  <c r="U31" i="3" s="1"/>
  <c r="U34" i="3"/>
  <c r="T35" i="3" l="1"/>
  <c r="T39" i="3"/>
  <c r="U38" i="3"/>
  <c r="T37" i="3"/>
  <c r="U36" i="3"/>
  <c r="T31" i="3"/>
  <c r="T32" i="3"/>
  <c r="T33" i="3"/>
  <c r="T34" i="3"/>
  <c r="S22" i="3"/>
  <c r="R22" i="3"/>
  <c r="T22" i="3" s="1"/>
  <c r="S28" i="3" l="1"/>
  <c r="V28" i="3" s="1"/>
  <c r="R28" i="3"/>
  <c r="S29" i="3"/>
  <c r="R29" i="3"/>
  <c r="U29" i="3" s="1"/>
  <c r="T28" i="3" l="1"/>
  <c r="U28" i="3"/>
  <c r="W28" i="3"/>
  <c r="V29" i="3"/>
  <c r="T29" i="3"/>
  <c r="S27" i="3"/>
  <c r="R27" i="3"/>
  <c r="U27" i="3" s="1"/>
  <c r="R30" i="3"/>
  <c r="S26" i="3"/>
  <c r="V26" i="3" s="1"/>
  <c r="Y26" i="3" s="1"/>
  <c r="R26" i="3"/>
  <c r="T26" i="3" s="1"/>
  <c r="S25" i="3"/>
  <c r="V25" i="3" s="1"/>
  <c r="R25" i="3"/>
  <c r="T25" i="3" s="1"/>
  <c r="S23" i="3"/>
  <c r="V23" i="3" s="1"/>
  <c r="R23" i="3"/>
  <c r="T23" i="3" s="1"/>
  <c r="S21" i="3"/>
  <c r="V21" i="3" s="1"/>
  <c r="R21" i="3"/>
  <c r="T21" i="3" s="1"/>
  <c r="S20" i="3"/>
  <c r="V20" i="3" s="1"/>
  <c r="R20" i="3"/>
  <c r="T20" i="3" s="1"/>
  <c r="S19" i="3"/>
  <c r="V19" i="3" s="1"/>
  <c r="R19" i="3"/>
  <c r="T19" i="3" s="1"/>
  <c r="S18" i="3"/>
  <c r="V18" i="3" s="1"/>
  <c r="R18" i="3"/>
  <c r="T18" i="3" s="1"/>
  <c r="S17" i="3"/>
  <c r="V17" i="3" s="1"/>
  <c r="R17" i="3"/>
  <c r="T17" i="3" s="1"/>
  <c r="S16" i="3"/>
  <c r="V16" i="3" s="1"/>
  <c r="R16" i="3"/>
  <c r="T16" i="3" s="1"/>
  <c r="S15" i="3"/>
  <c r="V15" i="3" s="1"/>
  <c r="R15" i="3"/>
  <c r="T15" i="3" s="1"/>
  <c r="S14" i="3"/>
  <c r="V14" i="3" s="1"/>
  <c r="R14" i="3"/>
  <c r="T14" i="3" s="1"/>
  <c r="S13" i="3"/>
  <c r="V13" i="3" s="1"/>
  <c r="R13" i="3"/>
  <c r="T13" i="3" s="1"/>
  <c r="U30" i="3" l="1"/>
  <c r="T27" i="3"/>
  <c r="W27" i="3"/>
  <c r="V27" i="3"/>
  <c r="AA13" i="3"/>
  <c r="Y13" i="3"/>
  <c r="AA14" i="3"/>
  <c r="Y14" i="3"/>
  <c r="AA15" i="3"/>
  <c r="Y15" i="3"/>
  <c r="AA16" i="3"/>
  <c r="Y16" i="3"/>
  <c r="AA17" i="3"/>
  <c r="Y17" i="3"/>
  <c r="AA18" i="3"/>
  <c r="Y18" i="3"/>
  <c r="AA19" i="3"/>
  <c r="Y19" i="3"/>
  <c r="AA20" i="3"/>
  <c r="Y20" i="3"/>
  <c r="AA21" i="3"/>
  <c r="Y21" i="3"/>
  <c r="W29" i="3"/>
</calcChain>
</file>

<file path=xl/sharedStrings.xml><?xml version="1.0" encoding="utf-8"?>
<sst xmlns="http://schemas.openxmlformats.org/spreadsheetml/2006/main" count="190" uniqueCount="79">
  <si>
    <t>PN</t>
  </si>
  <si>
    <t>SN</t>
  </si>
  <si>
    <t>REMOÇÃO</t>
  </si>
  <si>
    <t>DISK, PT, 1º STAGE</t>
  </si>
  <si>
    <t>DISK, PT, 2º STAGE</t>
  </si>
  <si>
    <t xml:space="preserve">INSTALAÇÃO </t>
  </si>
  <si>
    <t>ATUAL</t>
  </si>
  <si>
    <t>TSN MOT</t>
  </si>
  <si>
    <t>TSO MOT</t>
  </si>
  <si>
    <t>CSN MOT</t>
  </si>
  <si>
    <t>CSO MOT</t>
  </si>
  <si>
    <t xml:space="preserve">TSN COMP </t>
  </si>
  <si>
    <t xml:space="preserve"> CSN COMP</t>
  </si>
  <si>
    <t>HORAS VOADAS</t>
  </si>
  <si>
    <t>CICLOS EFETUADOS</t>
  </si>
  <si>
    <t>TSN Comp.</t>
  </si>
  <si>
    <t>CSN Comp.</t>
  </si>
  <si>
    <t>N/A</t>
  </si>
  <si>
    <t>SEAL, AIR, INTERSTAGE</t>
  </si>
  <si>
    <t>COVER-HP TURBINE, REAR</t>
  </si>
  <si>
    <t>COVER-HP TURBINE, FRONT</t>
  </si>
  <si>
    <t>DISK, HP TURBINE</t>
  </si>
  <si>
    <t>DISK, LP TURBINE</t>
  </si>
  <si>
    <t>IMPELLER-CENTRIF, HP COMPRES</t>
  </si>
  <si>
    <t>IMPELLER-CENTRIF, LP COMPRES</t>
  </si>
  <si>
    <t>UNK</t>
  </si>
  <si>
    <t>Disp. HORAS</t>
  </si>
  <si>
    <t>Disponíbilidade      COM FATOR - CICLOS</t>
  </si>
  <si>
    <t>REGISTRO</t>
  </si>
  <si>
    <t>REVISÃO</t>
  </si>
  <si>
    <t>RECORD</t>
  </si>
  <si>
    <t>REVISION</t>
  </si>
  <si>
    <t>CODIGO | CODE</t>
  </si>
  <si>
    <t>MAPA DE DISPONIBILIDADE DE PARTES ROTATIVAS</t>
  </si>
  <si>
    <t>PÁGINA</t>
  </si>
  <si>
    <t>1/1</t>
  </si>
  <si>
    <t>IAS-RG-0161</t>
  </si>
  <si>
    <t>ROTATING PARTS AVAILABILITY  MAP</t>
  </si>
  <si>
    <t>PAGE</t>
  </si>
  <si>
    <t>Artigo (article):</t>
  </si>
  <si>
    <t>PN:</t>
  </si>
  <si>
    <t>SN:</t>
  </si>
  <si>
    <t xml:space="preserve">TSO COMP </t>
  </si>
  <si>
    <t xml:space="preserve"> CSO COMP</t>
  </si>
  <si>
    <t>TSO Comp.</t>
  </si>
  <si>
    <t>CSO Comp.</t>
  </si>
  <si>
    <t>Disponíbilidade SEM FATOR - CICLOS</t>
  </si>
  <si>
    <t>VÁRIOS</t>
  </si>
  <si>
    <t xml:space="preserve">  TSN 11682,4 / CSN 9244 / TSO 2078,4 / CSO 1568 /TSHSI 2078,4 / CSHSI 1568</t>
  </si>
  <si>
    <t xml:space="preserve">BLADES, PWR TURBINE, 2º STAGE </t>
  </si>
  <si>
    <r>
      <rPr>
        <b/>
        <sz val="10"/>
        <color indexed="40"/>
        <rFont val="Calibri"/>
        <family val="2"/>
      </rPr>
      <t xml:space="preserve">TBO </t>
    </r>
    <r>
      <rPr>
        <b/>
        <sz val="10"/>
        <color theme="1"/>
        <rFont val="Calibri"/>
        <family val="2"/>
      </rPr>
      <t xml:space="preserve">/ </t>
    </r>
    <r>
      <rPr>
        <b/>
        <sz val="10"/>
        <color rgb="FF00B050"/>
        <rFont val="Calibri"/>
        <family val="2"/>
      </rPr>
      <t>HSI</t>
    </r>
    <r>
      <rPr>
        <sz val="10"/>
        <color rgb="FF00B050"/>
        <rFont val="Calibri"/>
        <family val="2"/>
      </rPr>
      <t xml:space="preserve"> </t>
    </r>
    <r>
      <rPr>
        <sz val="10"/>
        <color theme="1"/>
        <rFont val="Calibri"/>
        <family val="2"/>
      </rPr>
      <t>/ T</t>
    </r>
    <r>
      <rPr>
        <sz val="10"/>
        <color indexed="8"/>
        <rFont val="Calibri"/>
        <family val="2"/>
      </rPr>
      <t xml:space="preserve">LL </t>
    </r>
  </si>
  <si>
    <t>BLADES, PWR TURBINE, 1º STAGE  66EA</t>
  </si>
  <si>
    <r>
      <t>GEARBOX -</t>
    </r>
    <r>
      <rPr>
        <b/>
        <sz val="11"/>
        <color theme="1"/>
        <rFont val="Calibri"/>
        <family val="2"/>
        <scheme val="minor"/>
      </rPr>
      <t xml:space="preserve"> overhaul</t>
    </r>
  </si>
  <si>
    <t>REFERÊNCIA: MAITENANCE MANUAL 3034622  R66 (Feb, 15/21)</t>
  </si>
  <si>
    <t>Fator BUILD SPEC 698</t>
  </si>
  <si>
    <t>COMPONENTES BUILD SPEC 698</t>
  </si>
  <si>
    <r>
      <t xml:space="preserve">TURBOMACHINERY - </t>
    </r>
    <r>
      <rPr>
        <b/>
        <sz val="11"/>
        <color theme="1"/>
        <rFont val="Calibri"/>
        <family val="2"/>
        <scheme val="minor"/>
      </rPr>
      <t>overhaul</t>
    </r>
  </si>
  <si>
    <r>
      <t xml:space="preserve">TURBOMACHINERY - </t>
    </r>
    <r>
      <rPr>
        <b/>
        <sz val="11"/>
        <color theme="1"/>
        <rFont val="Calibri"/>
        <family val="2"/>
        <scheme val="minor"/>
      </rPr>
      <t>HSI</t>
    </r>
  </si>
  <si>
    <t>OC</t>
  </si>
  <si>
    <r>
      <t>CLL /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00B0F0"/>
        <rFont val="Calibri"/>
        <family val="2"/>
        <scheme val="minor"/>
      </rPr>
      <t>Detailed inspection</t>
    </r>
  </si>
  <si>
    <t>CHECK VALVE</t>
  </si>
  <si>
    <t>EEC</t>
  </si>
  <si>
    <r>
      <t xml:space="preserve">OVERSPEED GOVERNOR HYD. PUMP -                               </t>
    </r>
    <r>
      <rPr>
        <b/>
        <sz val="11"/>
        <color theme="1"/>
        <rFont val="Calibri"/>
        <family val="2"/>
        <scheme val="minor"/>
      </rPr>
      <t>PW OC /  FAB 9000H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</si>
  <si>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FUEL PUMP  </t>
    </r>
    <r>
      <rPr>
        <b/>
        <sz val="11"/>
        <color theme="1"/>
        <rFont val="Calibri"/>
        <family val="2"/>
        <scheme val="minor"/>
      </rPr>
      <t>PW 4000H/  FAB 9000H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</si>
  <si>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HYDROMECHANICAL FUEL CTL.  </t>
    </r>
    <r>
      <rPr>
        <b/>
        <sz val="11"/>
        <color theme="1"/>
        <rFont val="Calibri"/>
        <family val="2"/>
        <scheme val="minor"/>
      </rPr>
      <t xml:space="preserve"> PW OC /  FAB 9000H</t>
    </r>
  </si>
  <si>
    <t>FUEL HEATER</t>
  </si>
  <si>
    <t>IGNITION EXCITER</t>
  </si>
  <si>
    <t>TSCU</t>
  </si>
  <si>
    <r>
      <t>FUEL NOZZLE</t>
    </r>
    <r>
      <rPr>
        <sz val="11"/>
        <color indexed="8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(PW 1500H</t>
    </r>
    <r>
      <rPr>
        <sz val="11"/>
        <color indexed="8"/>
        <rFont val="Calibri"/>
        <family val="2"/>
      </rPr>
      <t>)</t>
    </r>
  </si>
  <si>
    <r>
      <t xml:space="preserve">BLADES, HP TURBINE   </t>
    </r>
    <r>
      <rPr>
        <b/>
        <sz val="11"/>
        <color rgb="FF00B0F0"/>
        <rFont val="Calibri"/>
        <family val="2"/>
        <scheme val="minor"/>
      </rPr>
      <t>Detailed inspection</t>
    </r>
  </si>
  <si>
    <r>
      <t xml:space="preserve">PROPELLER OVERSPEED GOVERNOR -                               </t>
    </r>
    <r>
      <rPr>
        <b/>
        <sz val="11"/>
        <color theme="1"/>
        <rFont val="Calibri"/>
        <family val="2"/>
        <scheme val="minor"/>
      </rPr>
      <t>PW OC /  FAB 8000H</t>
    </r>
    <r>
      <rPr>
        <sz val="11"/>
        <color theme="1"/>
        <rFont val="Calibri"/>
        <family val="2"/>
        <scheme val="minor"/>
      </rPr>
      <t xml:space="preserve"> </t>
    </r>
  </si>
  <si>
    <t xml:space="preserve">BLADES, LP TURBINE </t>
  </si>
  <si>
    <t>MOTOR PW118B</t>
  </si>
  <si>
    <t>PC-EAA0038</t>
  </si>
  <si>
    <t>TSN</t>
  </si>
  <si>
    <t>CSN</t>
  </si>
  <si>
    <t>CSO</t>
  </si>
  <si>
    <t>A001TBKW</t>
  </si>
  <si>
    <t>45954P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</si>
</sst>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;[Red]0"/>
    <numFmt numFmtId="165" formatCode="0.0;[Red]0.0"/>
    <numFmt numFmtId="166" formatCode="0.0"/>
    <numFmt numFmtId="169" formatCode="[h]:mm:ss;@"/>
  </numFmts>
  <fonts count="2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</font>
    <font>
      <b/>
      <sz val="10"/>
      <color rgb="FF000000"/>
      <name val="Calibri"/>
      <family val="2"/>
    </font>
    <font>
      <i/>
      <sz val="14"/>
      <color theme="1"/>
      <name val="Calibri"/>
      <family val="2"/>
    </font>
    <font>
      <i/>
      <sz val="10"/>
      <color rgb="FF000000"/>
      <name val="Calibri"/>
      <family val="2"/>
    </font>
    <font>
      <b/>
      <sz val="8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0"/>
      <color rgb="FF17365D"/>
      <name val="Calibri"/>
      <family val="2"/>
    </font>
    <font>
      <sz val="10"/>
      <color theme="1"/>
      <name val="Calibri"/>
      <family val="2"/>
    </font>
    <font>
      <i/>
      <sz val="14"/>
      <color theme="1"/>
      <name val="Calibri"/>
      <family val="2"/>
      <scheme val="minor"/>
    </font>
    <font>
      <i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17365D"/>
      <name val="Calibri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indexed="40"/>
      <name val="Calibri"/>
      <family val="2"/>
    </font>
    <font>
      <sz val="10"/>
      <color indexed="8"/>
      <name val="Calibri"/>
      <family val="2"/>
    </font>
    <font>
      <b/>
      <sz val="11"/>
      <color rgb="FF00B0F0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00B050"/>
      <name val="Calibri"/>
      <family val="2"/>
    </font>
    <font>
      <sz val="10"/>
      <color rgb="FF00B050"/>
      <name val="Calibri"/>
      <family val="2"/>
    </font>
    <font>
      <b/>
      <sz val="11"/>
      <color rgb="FF00B050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49" fontId="10" fillId="0" borderId="9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1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12" xfId="0" applyBorder="1"/>
    <xf numFmtId="0" fontId="18" fillId="2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166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65" fontId="2" fillId="5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165" fontId="0" fillId="6" borderId="1" xfId="0" applyNumberFormat="1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  <xf numFmtId="165" fontId="0" fillId="7" borderId="1" xfId="0" applyNumberFormat="1" applyFill="1" applyBorder="1" applyAlignment="1">
      <alignment horizontal="center" vertical="center"/>
    </xf>
    <xf numFmtId="1" fontId="0" fillId="8" borderId="1" xfId="0" applyNumberFormat="1" applyFill="1" applyBorder="1" applyAlignment="1">
      <alignment horizontal="center" vertical="center"/>
    </xf>
    <xf numFmtId="166" fontId="0" fillId="8" borderId="1" xfId="0" applyNumberForma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4" fillId="0" borderId="0" xfId="0" applyFont="1" applyAlignment="1">
      <alignment horizontal="right"/>
    </xf>
    <xf numFmtId="166" fontId="21" fillId="0" borderId="1" xfId="0" applyNumberFormat="1" applyFont="1" applyBorder="1" applyAlignment="1">
      <alignment horizontal="center" vertical="center"/>
    </xf>
    <xf numFmtId="166" fontId="25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166" fontId="2" fillId="10" borderId="1" xfId="0" applyNumberFormat="1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164" fontId="2" fillId="10" borderId="1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right" vertical="center" wrapText="1"/>
    </xf>
    <xf numFmtId="0" fontId="0" fillId="4" borderId="1" xfId="0" applyFill="1" applyBorder="1" applyAlignment="1">
      <alignment horizontal="right" vertical="center" wrapText="1"/>
    </xf>
    <xf numFmtId="1" fontId="21" fillId="0" borderId="1" xfId="0" applyNumberFormat="1" applyFont="1" applyBorder="1" applyAlignment="1">
      <alignment horizontal="center" vertical="center"/>
    </xf>
    <xf numFmtId="166" fontId="0" fillId="7" borderId="1" xfId="0" applyNumberFormat="1" applyFill="1" applyBorder="1" applyAlignment="1">
      <alignment horizontal="center" vertical="center"/>
    </xf>
    <xf numFmtId="1" fontId="0" fillId="7" borderId="1" xfId="0" applyNumberFormat="1" applyFill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6" borderId="2" xfId="0" applyNumberFormat="1" applyFill="1" applyBorder="1" applyAlignment="1">
      <alignment horizontal="center" vertical="center"/>
    </xf>
    <xf numFmtId="165" fontId="0" fillId="6" borderId="2" xfId="0" applyNumberForma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166" fontId="0" fillId="3" borderId="1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right" vertical="center" wrapText="1"/>
    </xf>
    <xf numFmtId="0" fontId="0" fillId="3" borderId="1" xfId="0" applyFill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49" fontId="10" fillId="0" borderId="8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11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18" fillId="2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 wrapText="1"/>
    </xf>
    <xf numFmtId="0" fontId="18" fillId="7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right" vertical="center" wrapText="1"/>
    </xf>
    <xf numFmtId="0" fontId="0" fillId="4" borderId="6" xfId="0" applyFill="1" applyBorder="1" applyAlignment="1">
      <alignment horizontal="right" vertical="center" wrapText="1"/>
    </xf>
    <xf numFmtId="169" fontId="0" fillId="0" borderId="0" xfId="0" applyNumberFormat="1"/>
    <xf numFmtId="46" fontId="0" fillId="0" borderId="0" xfId="0" applyNumberFormat="1"/>
    <xf numFmtId="0" fontId="15" fillId="11" borderId="0" xfId="0" applyFont="1" applyFill="1" applyAlignment="1">
      <alignment horizontal="center"/>
    </xf>
    <xf numFmtId="169" fontId="15" fillId="11" borderId="0" xfId="0" applyNumberFormat="1" applyFont="1" applyFill="1" applyAlignment="1">
      <alignment horizontal="center"/>
    </xf>
    <xf numFmtId="0" fontId="15" fillId="11" borderId="0" xfId="0" applyFont="1" applyFill="1" applyAlignment="1">
      <alignment horizontal="right"/>
    </xf>
    <xf numFmtId="0" fontId="2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09016-4DE2-4ABA-869B-AE9B0ACA9489}">
  <sheetPr>
    <pageSetUpPr fitToPage="1"/>
  </sheetPr>
  <dimension ref="B1:AD39"/>
  <sheetViews>
    <sheetView showGridLines="0" tabSelected="1" zoomScale="80" zoomScaleNormal="80" workbookViewId="0">
      <selection activeCell="K6" sqref="K6:M6"/>
    </sheetView>
  </sheetViews>
  <sheetFormatPr defaultRowHeight="15" x14ac:dyDescent="0.25"/>
  <cols>
    <col min="1" max="1" width="10.5703125" customWidth="1"/>
    <col min="2" max="2" width="12.140625" customWidth="1"/>
    <col min="3" max="3" width="38.140625" customWidth="1"/>
    <col min="4" max="4" width="26" style="1" customWidth="1"/>
    <col min="5" max="5" width="13.5703125" style="1" bestFit="1" customWidth="1"/>
    <col min="6" max="6" width="13.28515625" style="1" bestFit="1" customWidth="1"/>
    <col min="7" max="7" width="13.28515625" style="1" customWidth="1"/>
    <col min="8" max="8" width="8.42578125" style="1" customWidth="1"/>
    <col min="9" max="9" width="8.28515625" style="1" customWidth="1"/>
    <col min="10" max="10" width="8.5703125" customWidth="1"/>
    <col min="11" max="11" width="8.85546875" customWidth="1"/>
    <col min="12" max="12" width="10.42578125" style="2" customWidth="1"/>
    <col min="13" max="13" width="10.85546875" style="1" customWidth="1"/>
    <col min="14" max="15" width="9.140625" style="1" customWidth="1"/>
    <col min="16" max="16" width="10.85546875" style="1" customWidth="1"/>
    <col min="17" max="17" width="13.140625" style="1" customWidth="1"/>
    <col min="18" max="18" width="13.28515625" style="1" customWidth="1"/>
    <col min="19" max="19" width="10.140625" style="1" customWidth="1"/>
    <col min="20" max="20" width="10.5703125" style="1" customWidth="1"/>
    <col min="21" max="21" width="11.7109375" style="1" customWidth="1"/>
    <col min="22" max="22" width="12.140625" style="1" customWidth="1"/>
    <col min="23" max="23" width="7.7109375" style="1" customWidth="1"/>
    <col min="24" max="24" width="11.85546875" style="1" customWidth="1"/>
    <col min="25" max="25" width="15.7109375" style="1" customWidth="1"/>
    <col min="26" max="26" width="12.7109375" style="1" customWidth="1"/>
    <col min="27" max="27" width="11.42578125" style="1" customWidth="1"/>
    <col min="28" max="28" width="16.85546875" customWidth="1"/>
    <col min="29" max="29" width="12.7109375" style="1" customWidth="1"/>
    <col min="30" max="30" width="11.42578125" style="1" customWidth="1"/>
  </cols>
  <sheetData>
    <row r="1" spans="2:27" ht="18.75" x14ac:dyDescent="0.25">
      <c r="B1" s="89"/>
      <c r="C1" s="90"/>
      <c r="D1" s="93" t="s">
        <v>28</v>
      </c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5"/>
      <c r="V1" s="7" t="s">
        <v>29</v>
      </c>
      <c r="W1" s="68">
        <v>0</v>
      </c>
    </row>
    <row r="2" spans="2:27" ht="18.75" x14ac:dyDescent="0.25">
      <c r="B2" s="91"/>
      <c r="C2" s="92"/>
      <c r="D2" s="70" t="s">
        <v>30</v>
      </c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2"/>
      <c r="V2" s="8" t="s">
        <v>31</v>
      </c>
      <c r="W2" s="69"/>
    </row>
    <row r="3" spans="2:27" ht="18.75" x14ac:dyDescent="0.3">
      <c r="B3" s="73" t="s">
        <v>32</v>
      </c>
      <c r="C3" s="74"/>
      <c r="D3" s="75" t="s">
        <v>33</v>
      </c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7"/>
      <c r="V3" s="9" t="s">
        <v>34</v>
      </c>
      <c r="W3" s="78" t="s">
        <v>35</v>
      </c>
    </row>
    <row r="4" spans="2:27" ht="18.75" x14ac:dyDescent="0.3">
      <c r="B4" s="80" t="s">
        <v>36</v>
      </c>
      <c r="C4" s="81"/>
      <c r="D4" s="82" t="s">
        <v>37</v>
      </c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4"/>
      <c r="V4" s="10" t="s">
        <v>38</v>
      </c>
      <c r="W4" s="79"/>
    </row>
    <row r="5" spans="2:27" ht="18.75" x14ac:dyDescent="0.3">
      <c r="B5" s="11"/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3"/>
      <c r="W5" s="14"/>
    </row>
    <row r="6" spans="2:27" ht="15.75" x14ac:dyDescent="0.25">
      <c r="B6" s="85" t="s">
        <v>39</v>
      </c>
      <c r="C6" s="85"/>
      <c r="D6" s="86" t="s">
        <v>72</v>
      </c>
      <c r="E6" s="87"/>
      <c r="F6" s="15" t="s">
        <v>40</v>
      </c>
      <c r="G6" s="86">
        <v>3041200</v>
      </c>
      <c r="H6" s="87"/>
      <c r="I6" s="16"/>
      <c r="J6" s="16" t="s">
        <v>41</v>
      </c>
      <c r="K6" s="86" t="s">
        <v>73</v>
      </c>
      <c r="L6" s="88"/>
      <c r="M6" s="87"/>
      <c r="N6" s="16"/>
      <c r="O6" s="16"/>
      <c r="P6" s="16"/>
      <c r="Q6" s="16"/>
      <c r="R6" s="16"/>
      <c r="S6" s="16"/>
      <c r="T6" s="16"/>
      <c r="U6" s="16"/>
      <c r="V6" s="17"/>
      <c r="W6" s="18"/>
    </row>
    <row r="7" spans="2:27" ht="15.75" x14ac:dyDescent="0.25">
      <c r="B7" s="40"/>
      <c r="C7" s="40"/>
      <c r="D7" s="109" t="s">
        <v>74</v>
      </c>
      <c r="E7" s="110">
        <v>249.15972222222223</v>
      </c>
      <c r="F7" s="111" t="s">
        <v>75</v>
      </c>
      <c r="G7" s="109">
        <v>5669</v>
      </c>
      <c r="H7" s="109"/>
      <c r="I7" s="109" t="s">
        <v>75</v>
      </c>
      <c r="J7" s="109">
        <v>5669</v>
      </c>
      <c r="K7" s="109" t="s">
        <v>76</v>
      </c>
      <c r="L7" s="109">
        <v>5669</v>
      </c>
      <c r="M7" s="16"/>
      <c r="N7" s="16"/>
      <c r="O7" s="16"/>
      <c r="P7" s="16"/>
      <c r="Q7" s="16"/>
      <c r="R7" s="16"/>
      <c r="S7" s="16"/>
      <c r="T7" s="16"/>
      <c r="U7" s="16"/>
      <c r="V7" s="17"/>
      <c r="W7" s="18"/>
    </row>
    <row r="8" spans="2:27" x14ac:dyDescent="0.25">
      <c r="C8" s="19"/>
      <c r="F8" s="1" t="s">
        <v>48</v>
      </c>
      <c r="H8"/>
      <c r="I8"/>
      <c r="J8" s="2"/>
      <c r="K8" s="1"/>
      <c r="L8" s="1"/>
    </row>
    <row r="9" spans="2:27" x14ac:dyDescent="0.25">
      <c r="C9" t="s">
        <v>53</v>
      </c>
    </row>
    <row r="10" spans="2:27" x14ac:dyDescent="0.25"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20"/>
      <c r="V10" s="20"/>
      <c r="W10" s="20"/>
      <c r="X10" s="20"/>
      <c r="Y10" s="20"/>
    </row>
    <row r="11" spans="2:27" x14ac:dyDescent="0.25">
      <c r="B11" s="97"/>
      <c r="C11" s="97"/>
      <c r="D11" s="97"/>
      <c r="E11" s="97"/>
      <c r="F11" s="97"/>
      <c r="G11" s="97"/>
      <c r="H11" s="98" t="s">
        <v>5</v>
      </c>
      <c r="I11" s="98"/>
      <c r="J11" s="98"/>
      <c r="K11" s="98"/>
      <c r="L11" s="98"/>
      <c r="M11" s="98"/>
      <c r="N11" s="98"/>
      <c r="O11" s="98"/>
      <c r="P11" s="99" t="s">
        <v>2</v>
      </c>
      <c r="Q11" s="99"/>
      <c r="R11" s="99"/>
      <c r="S11" s="99"/>
      <c r="T11" s="100" t="s">
        <v>6</v>
      </c>
      <c r="U11" s="100"/>
      <c r="V11" s="100"/>
      <c r="W11" s="100"/>
      <c r="X11" s="101" t="s">
        <v>55</v>
      </c>
      <c r="Y11" s="102"/>
      <c r="Z11" s="102"/>
      <c r="AA11" s="103"/>
    </row>
    <row r="12" spans="2:27" ht="51" x14ac:dyDescent="0.25">
      <c r="B12" s="104"/>
      <c r="C12" s="104"/>
      <c r="D12" s="21" t="s">
        <v>0</v>
      </c>
      <c r="E12" s="21" t="s">
        <v>1</v>
      </c>
      <c r="F12" s="43" t="s">
        <v>50</v>
      </c>
      <c r="G12" s="47" t="s">
        <v>59</v>
      </c>
      <c r="H12" s="22" t="s">
        <v>7</v>
      </c>
      <c r="I12" s="22" t="s">
        <v>8</v>
      </c>
      <c r="J12" s="22" t="s">
        <v>9</v>
      </c>
      <c r="K12" s="22" t="s">
        <v>10</v>
      </c>
      <c r="L12" s="48" t="s">
        <v>11</v>
      </c>
      <c r="M12" s="48" t="s">
        <v>42</v>
      </c>
      <c r="N12" s="48" t="s">
        <v>12</v>
      </c>
      <c r="O12" s="48" t="s">
        <v>43</v>
      </c>
      <c r="P12" s="23" t="s">
        <v>7</v>
      </c>
      <c r="Q12" s="23" t="s">
        <v>9</v>
      </c>
      <c r="R12" s="23" t="s">
        <v>13</v>
      </c>
      <c r="S12" s="23" t="s">
        <v>14</v>
      </c>
      <c r="T12" s="24" t="s">
        <v>15</v>
      </c>
      <c r="U12" s="24" t="s">
        <v>44</v>
      </c>
      <c r="V12" s="24" t="s">
        <v>16</v>
      </c>
      <c r="W12" s="24" t="s">
        <v>45</v>
      </c>
      <c r="X12" s="61" t="s">
        <v>26</v>
      </c>
      <c r="Y12" s="62" t="s">
        <v>46</v>
      </c>
      <c r="Z12" s="3" t="s">
        <v>54</v>
      </c>
      <c r="AA12" s="25" t="s">
        <v>27</v>
      </c>
    </row>
    <row r="13" spans="2:27" x14ac:dyDescent="0.25">
      <c r="B13" s="66" t="s">
        <v>3</v>
      </c>
      <c r="C13" s="66"/>
      <c r="D13" s="4" t="s">
        <v>25</v>
      </c>
      <c r="E13" s="4" t="s">
        <v>77</v>
      </c>
      <c r="F13" s="112" t="s">
        <v>78</v>
      </c>
      <c r="G13" s="27">
        <v>15000</v>
      </c>
      <c r="H13" s="28">
        <v>0</v>
      </c>
      <c r="I13" s="28">
        <v>0</v>
      </c>
      <c r="J13" s="28">
        <v>0</v>
      </c>
      <c r="K13" s="28">
        <v>0</v>
      </c>
      <c r="L13" s="49">
        <v>0</v>
      </c>
      <c r="M13" s="50">
        <v>0</v>
      </c>
      <c r="N13" s="51">
        <v>0</v>
      </c>
      <c r="O13" s="51">
        <v>0</v>
      </c>
      <c r="P13" s="30">
        <v>0</v>
      </c>
      <c r="Q13" s="31">
        <v>0</v>
      </c>
      <c r="R13" s="32">
        <f>P13-H13</f>
        <v>0</v>
      </c>
      <c r="S13" s="33">
        <f>Q13-J13</f>
        <v>0</v>
      </c>
      <c r="T13" s="34">
        <f>L13+R13</f>
        <v>0</v>
      </c>
      <c r="U13" s="34" t="s">
        <v>17</v>
      </c>
      <c r="V13" s="35">
        <f>N13+S13</f>
        <v>0</v>
      </c>
      <c r="W13" s="34" t="s">
        <v>17</v>
      </c>
      <c r="X13" s="36">
        <v>0</v>
      </c>
      <c r="Y13" s="45">
        <f>G13-V13</f>
        <v>15000</v>
      </c>
      <c r="Z13" s="6">
        <v>1</v>
      </c>
      <c r="AA13" s="45">
        <f t="shared" ref="AA13:AA21" si="0">G13-(V13*Z13)</f>
        <v>15000</v>
      </c>
    </row>
    <row r="14" spans="2:27" x14ac:dyDescent="0.25">
      <c r="B14" s="66" t="s">
        <v>4</v>
      </c>
      <c r="C14" s="66"/>
      <c r="D14" s="4"/>
      <c r="E14" s="4"/>
      <c r="F14" s="44" t="s">
        <v>17</v>
      </c>
      <c r="G14" s="27">
        <v>30000</v>
      </c>
      <c r="H14" s="28">
        <v>0</v>
      </c>
      <c r="I14" s="28">
        <v>0</v>
      </c>
      <c r="J14" s="28">
        <v>0</v>
      </c>
      <c r="K14" s="28">
        <v>0</v>
      </c>
      <c r="L14" s="49">
        <v>0</v>
      </c>
      <c r="M14" s="49">
        <v>0</v>
      </c>
      <c r="N14" s="49">
        <v>0</v>
      </c>
      <c r="O14" s="49">
        <v>0</v>
      </c>
      <c r="P14" s="30">
        <v>0</v>
      </c>
      <c r="Q14" s="31">
        <v>0</v>
      </c>
      <c r="R14" s="32">
        <f>P14-H14</f>
        <v>0</v>
      </c>
      <c r="S14" s="33">
        <f>Q14-J14</f>
        <v>0</v>
      </c>
      <c r="T14" s="34">
        <f t="shared" ref="T14:T26" si="1">L14+R14</f>
        <v>0</v>
      </c>
      <c r="U14" s="34" t="s">
        <v>17</v>
      </c>
      <c r="V14" s="35">
        <f t="shared" ref="V14:V26" si="2">N14+S14</f>
        <v>0</v>
      </c>
      <c r="W14" s="34" t="s">
        <v>17</v>
      </c>
      <c r="X14" s="36">
        <v>0</v>
      </c>
      <c r="Y14" s="45">
        <f t="shared" ref="Y14:Y21" si="3">G14-V14</f>
        <v>30000</v>
      </c>
      <c r="Z14" s="6">
        <v>1</v>
      </c>
      <c r="AA14" s="45">
        <f t="shared" si="0"/>
        <v>30000</v>
      </c>
    </row>
    <row r="15" spans="2:27" x14ac:dyDescent="0.25">
      <c r="B15" s="66" t="s">
        <v>18</v>
      </c>
      <c r="C15" s="66"/>
      <c r="D15" s="4"/>
      <c r="E15" s="4"/>
      <c r="F15" s="44" t="s">
        <v>17</v>
      </c>
      <c r="G15" s="27">
        <v>15000</v>
      </c>
      <c r="H15" s="28">
        <v>0</v>
      </c>
      <c r="I15" s="28">
        <v>0</v>
      </c>
      <c r="J15" s="28">
        <v>0</v>
      </c>
      <c r="K15" s="28">
        <v>0</v>
      </c>
      <c r="L15" s="49">
        <v>0</v>
      </c>
      <c r="M15" s="49">
        <v>0</v>
      </c>
      <c r="N15" s="49">
        <v>0</v>
      </c>
      <c r="O15" s="49">
        <v>0</v>
      </c>
      <c r="P15" s="30">
        <v>0</v>
      </c>
      <c r="Q15" s="31">
        <v>0</v>
      </c>
      <c r="R15" s="32">
        <f t="shared" ref="R15:R26" si="4">P15-H15</f>
        <v>0</v>
      </c>
      <c r="S15" s="33">
        <f t="shared" ref="S15:S26" si="5">Q15-J15</f>
        <v>0</v>
      </c>
      <c r="T15" s="34">
        <f t="shared" si="1"/>
        <v>0</v>
      </c>
      <c r="U15" s="34" t="s">
        <v>17</v>
      </c>
      <c r="V15" s="35">
        <f t="shared" si="2"/>
        <v>0</v>
      </c>
      <c r="W15" s="34" t="s">
        <v>17</v>
      </c>
      <c r="X15" s="36">
        <v>0</v>
      </c>
      <c r="Y15" s="45">
        <f t="shared" si="3"/>
        <v>15000</v>
      </c>
      <c r="Z15" s="6">
        <v>1</v>
      </c>
      <c r="AA15" s="45">
        <f t="shared" si="0"/>
        <v>15000</v>
      </c>
    </row>
    <row r="16" spans="2:27" x14ac:dyDescent="0.25">
      <c r="B16" s="66" t="s">
        <v>19</v>
      </c>
      <c r="C16" s="66"/>
      <c r="D16" s="4"/>
      <c r="E16" s="4"/>
      <c r="F16" s="44" t="s">
        <v>17</v>
      </c>
      <c r="G16" s="27">
        <v>15000</v>
      </c>
      <c r="H16" s="28">
        <v>0</v>
      </c>
      <c r="I16" s="28">
        <v>0</v>
      </c>
      <c r="J16" s="28">
        <v>0</v>
      </c>
      <c r="K16" s="28">
        <v>0</v>
      </c>
      <c r="L16" s="49">
        <v>0</v>
      </c>
      <c r="M16" s="49">
        <v>0</v>
      </c>
      <c r="N16" s="49">
        <v>0</v>
      </c>
      <c r="O16" s="49">
        <v>0</v>
      </c>
      <c r="P16" s="30">
        <v>0</v>
      </c>
      <c r="Q16" s="31">
        <v>0</v>
      </c>
      <c r="R16" s="32">
        <f t="shared" si="4"/>
        <v>0</v>
      </c>
      <c r="S16" s="33">
        <f t="shared" si="5"/>
        <v>0</v>
      </c>
      <c r="T16" s="34">
        <f t="shared" si="1"/>
        <v>0</v>
      </c>
      <c r="U16" s="34" t="s">
        <v>17</v>
      </c>
      <c r="V16" s="35">
        <f t="shared" si="2"/>
        <v>0</v>
      </c>
      <c r="W16" s="34" t="s">
        <v>17</v>
      </c>
      <c r="X16" s="36">
        <v>0</v>
      </c>
      <c r="Y16" s="45">
        <f t="shared" si="3"/>
        <v>15000</v>
      </c>
      <c r="Z16" s="6">
        <v>1</v>
      </c>
      <c r="AA16" s="45">
        <f t="shared" si="0"/>
        <v>15000</v>
      </c>
    </row>
    <row r="17" spans="2:27" x14ac:dyDescent="0.25">
      <c r="B17" s="66" t="s">
        <v>20</v>
      </c>
      <c r="C17" s="66"/>
      <c r="D17" s="4"/>
      <c r="E17" s="4"/>
      <c r="F17" s="44" t="s">
        <v>17</v>
      </c>
      <c r="G17" s="27">
        <v>15000</v>
      </c>
      <c r="H17" s="28">
        <v>0</v>
      </c>
      <c r="I17" s="28">
        <v>0</v>
      </c>
      <c r="J17" s="28">
        <v>0</v>
      </c>
      <c r="K17" s="28">
        <v>0</v>
      </c>
      <c r="L17" s="49">
        <v>0</v>
      </c>
      <c r="M17" s="49">
        <v>0</v>
      </c>
      <c r="N17" s="49">
        <v>0</v>
      </c>
      <c r="O17" s="49">
        <v>0</v>
      </c>
      <c r="P17" s="30">
        <v>0</v>
      </c>
      <c r="Q17" s="31">
        <v>0</v>
      </c>
      <c r="R17" s="32">
        <f t="shared" si="4"/>
        <v>0</v>
      </c>
      <c r="S17" s="33">
        <f t="shared" si="5"/>
        <v>0</v>
      </c>
      <c r="T17" s="34">
        <f t="shared" si="1"/>
        <v>0</v>
      </c>
      <c r="U17" s="34" t="s">
        <v>17</v>
      </c>
      <c r="V17" s="35">
        <f t="shared" si="2"/>
        <v>0</v>
      </c>
      <c r="W17" s="34" t="s">
        <v>17</v>
      </c>
      <c r="X17" s="36">
        <v>0</v>
      </c>
      <c r="Y17" s="45">
        <f t="shared" si="3"/>
        <v>15000</v>
      </c>
      <c r="Z17" s="6">
        <v>1</v>
      </c>
      <c r="AA17" s="45">
        <f t="shared" si="0"/>
        <v>15000</v>
      </c>
    </row>
    <row r="18" spans="2:27" x14ac:dyDescent="0.25">
      <c r="B18" s="66" t="s">
        <v>21</v>
      </c>
      <c r="C18" s="66"/>
      <c r="D18" s="4"/>
      <c r="E18" s="4"/>
      <c r="F18" s="44" t="s">
        <v>17</v>
      </c>
      <c r="G18" s="27">
        <v>15000</v>
      </c>
      <c r="H18" s="28">
        <v>0</v>
      </c>
      <c r="I18" s="28">
        <v>0</v>
      </c>
      <c r="J18" s="28">
        <v>0</v>
      </c>
      <c r="K18" s="28">
        <v>0</v>
      </c>
      <c r="L18" s="49">
        <v>0</v>
      </c>
      <c r="M18" s="49">
        <v>0</v>
      </c>
      <c r="N18" s="49">
        <v>0</v>
      </c>
      <c r="O18" s="49">
        <v>0</v>
      </c>
      <c r="P18" s="30">
        <v>0</v>
      </c>
      <c r="Q18" s="31">
        <v>0</v>
      </c>
      <c r="R18" s="32">
        <f t="shared" si="4"/>
        <v>0</v>
      </c>
      <c r="S18" s="33">
        <f t="shared" si="5"/>
        <v>0</v>
      </c>
      <c r="T18" s="34">
        <f t="shared" si="1"/>
        <v>0</v>
      </c>
      <c r="U18" s="34" t="s">
        <v>17</v>
      </c>
      <c r="V18" s="35">
        <f t="shared" si="2"/>
        <v>0</v>
      </c>
      <c r="W18" s="34" t="s">
        <v>17</v>
      </c>
      <c r="X18" s="36">
        <v>0</v>
      </c>
      <c r="Y18" s="45">
        <f t="shared" si="3"/>
        <v>15000</v>
      </c>
      <c r="Z18" s="6">
        <v>1</v>
      </c>
      <c r="AA18" s="45">
        <f t="shared" si="0"/>
        <v>15000</v>
      </c>
    </row>
    <row r="19" spans="2:27" x14ac:dyDescent="0.25">
      <c r="B19" s="66" t="s">
        <v>22</v>
      </c>
      <c r="C19" s="66"/>
      <c r="D19" s="4"/>
      <c r="E19" s="4"/>
      <c r="F19" s="44" t="s">
        <v>17</v>
      </c>
      <c r="G19" s="27">
        <v>30000</v>
      </c>
      <c r="H19" s="28">
        <v>0</v>
      </c>
      <c r="I19" s="28">
        <v>0</v>
      </c>
      <c r="J19" s="28">
        <v>0</v>
      </c>
      <c r="K19" s="28">
        <v>0</v>
      </c>
      <c r="L19" s="49">
        <v>0</v>
      </c>
      <c r="M19" s="49">
        <v>0</v>
      </c>
      <c r="N19" s="49">
        <v>0</v>
      </c>
      <c r="O19" s="49">
        <v>0</v>
      </c>
      <c r="P19" s="30">
        <v>0</v>
      </c>
      <c r="Q19" s="31">
        <v>0</v>
      </c>
      <c r="R19" s="32">
        <f t="shared" si="4"/>
        <v>0</v>
      </c>
      <c r="S19" s="33">
        <f t="shared" si="5"/>
        <v>0</v>
      </c>
      <c r="T19" s="34">
        <f t="shared" si="1"/>
        <v>0</v>
      </c>
      <c r="U19" s="34" t="s">
        <v>17</v>
      </c>
      <c r="V19" s="35">
        <f t="shared" si="2"/>
        <v>0</v>
      </c>
      <c r="W19" s="34" t="s">
        <v>17</v>
      </c>
      <c r="X19" s="36">
        <v>0</v>
      </c>
      <c r="Y19" s="45">
        <f t="shared" si="3"/>
        <v>30000</v>
      </c>
      <c r="Z19" s="6">
        <v>1</v>
      </c>
      <c r="AA19" s="45">
        <f t="shared" si="0"/>
        <v>30000</v>
      </c>
    </row>
    <row r="20" spans="2:27" x14ac:dyDescent="0.25">
      <c r="B20" s="66" t="s">
        <v>23</v>
      </c>
      <c r="C20" s="66"/>
      <c r="D20" s="4"/>
      <c r="E20" s="4"/>
      <c r="F20" s="44" t="s">
        <v>17</v>
      </c>
      <c r="G20" s="27">
        <v>30000</v>
      </c>
      <c r="H20" s="28">
        <v>0</v>
      </c>
      <c r="I20" s="28">
        <v>0</v>
      </c>
      <c r="J20" s="28">
        <v>0</v>
      </c>
      <c r="K20" s="28">
        <v>0</v>
      </c>
      <c r="L20" s="49">
        <v>0</v>
      </c>
      <c r="M20" s="49">
        <v>0</v>
      </c>
      <c r="N20" s="49">
        <v>0</v>
      </c>
      <c r="O20" s="49">
        <v>0</v>
      </c>
      <c r="P20" s="30">
        <v>0</v>
      </c>
      <c r="Q20" s="31">
        <v>0</v>
      </c>
      <c r="R20" s="32">
        <f t="shared" si="4"/>
        <v>0</v>
      </c>
      <c r="S20" s="33">
        <f t="shared" si="5"/>
        <v>0</v>
      </c>
      <c r="T20" s="34">
        <f t="shared" si="1"/>
        <v>0</v>
      </c>
      <c r="U20" s="34" t="s">
        <v>17</v>
      </c>
      <c r="V20" s="35">
        <f t="shared" si="2"/>
        <v>0</v>
      </c>
      <c r="W20" s="34" t="s">
        <v>17</v>
      </c>
      <c r="X20" s="36">
        <v>0</v>
      </c>
      <c r="Y20" s="45">
        <f t="shared" si="3"/>
        <v>30000</v>
      </c>
      <c r="Z20" s="6">
        <v>1</v>
      </c>
      <c r="AA20" s="45">
        <f t="shared" si="0"/>
        <v>30000</v>
      </c>
    </row>
    <row r="21" spans="2:27" x14ac:dyDescent="0.25">
      <c r="B21" s="66" t="s">
        <v>24</v>
      </c>
      <c r="C21" s="66"/>
      <c r="D21" s="4"/>
      <c r="E21" s="4"/>
      <c r="F21" s="44" t="s">
        <v>17</v>
      </c>
      <c r="G21" s="27">
        <v>25000</v>
      </c>
      <c r="H21" s="28">
        <v>0</v>
      </c>
      <c r="I21" s="28">
        <v>0</v>
      </c>
      <c r="J21" s="28">
        <v>0</v>
      </c>
      <c r="K21" s="28">
        <v>0</v>
      </c>
      <c r="L21" s="49">
        <v>0</v>
      </c>
      <c r="M21" s="49">
        <v>0</v>
      </c>
      <c r="N21" s="49">
        <v>0</v>
      </c>
      <c r="O21" s="49">
        <v>0</v>
      </c>
      <c r="P21" s="30">
        <v>0</v>
      </c>
      <c r="Q21" s="31">
        <v>0</v>
      </c>
      <c r="R21" s="32">
        <f t="shared" si="4"/>
        <v>0</v>
      </c>
      <c r="S21" s="33">
        <f t="shared" si="5"/>
        <v>0</v>
      </c>
      <c r="T21" s="34">
        <f t="shared" si="1"/>
        <v>0</v>
      </c>
      <c r="U21" s="34" t="s">
        <v>17</v>
      </c>
      <c r="V21" s="35">
        <f t="shared" si="2"/>
        <v>0</v>
      </c>
      <c r="W21" s="34" t="s">
        <v>17</v>
      </c>
      <c r="X21" s="36">
        <v>0</v>
      </c>
      <c r="Y21" s="45">
        <f t="shared" si="3"/>
        <v>25000</v>
      </c>
      <c r="Z21" s="6">
        <v>1</v>
      </c>
      <c r="AA21" s="45">
        <f t="shared" si="0"/>
        <v>25000</v>
      </c>
    </row>
    <row r="22" spans="2:27" ht="15" customHeight="1" x14ac:dyDescent="0.25">
      <c r="B22" s="52"/>
      <c r="C22" s="105" t="s">
        <v>51</v>
      </c>
      <c r="D22" s="4"/>
      <c r="E22" s="4"/>
      <c r="F22" s="5">
        <v>20000</v>
      </c>
      <c r="G22" s="26" t="s">
        <v>17</v>
      </c>
      <c r="H22" s="28">
        <v>0</v>
      </c>
      <c r="I22" s="28">
        <v>0</v>
      </c>
      <c r="J22" s="28">
        <v>0</v>
      </c>
      <c r="K22" s="28">
        <v>0</v>
      </c>
      <c r="L22" s="49">
        <v>0</v>
      </c>
      <c r="M22" s="49">
        <v>0</v>
      </c>
      <c r="N22" s="49">
        <v>0</v>
      </c>
      <c r="O22" s="49">
        <v>0</v>
      </c>
      <c r="P22" s="30">
        <v>0</v>
      </c>
      <c r="Q22" s="31">
        <v>0</v>
      </c>
      <c r="R22" s="32">
        <f t="shared" ref="R22" si="6">P22-H22</f>
        <v>0</v>
      </c>
      <c r="S22" s="33">
        <f t="shared" ref="S22" si="7">Q22-J22</f>
        <v>0</v>
      </c>
      <c r="T22" s="34">
        <f t="shared" ref="T22" si="8">L22+R22</f>
        <v>0</v>
      </c>
      <c r="U22" s="34" t="s">
        <v>17</v>
      </c>
      <c r="V22" s="35" t="s">
        <v>25</v>
      </c>
      <c r="W22" s="34" t="s">
        <v>17</v>
      </c>
      <c r="X22" s="36">
        <v>0</v>
      </c>
      <c r="Y22" s="38" t="s">
        <v>17</v>
      </c>
      <c r="Z22" s="55" t="s">
        <v>17</v>
      </c>
      <c r="AA22" s="56" t="s">
        <v>17</v>
      </c>
    </row>
    <row r="23" spans="2:27" ht="15" customHeight="1" x14ac:dyDescent="0.25">
      <c r="B23" s="52"/>
      <c r="C23" s="106"/>
      <c r="D23" s="4"/>
      <c r="E23" s="4"/>
      <c r="F23" s="5">
        <v>20000</v>
      </c>
      <c r="G23" s="26" t="s">
        <v>17</v>
      </c>
      <c r="H23" s="28">
        <v>0</v>
      </c>
      <c r="I23" s="28">
        <v>0</v>
      </c>
      <c r="J23" s="28">
        <v>0</v>
      </c>
      <c r="K23" s="28">
        <v>0</v>
      </c>
      <c r="L23" s="49">
        <v>0</v>
      </c>
      <c r="M23" s="49">
        <v>0</v>
      </c>
      <c r="N23" s="49">
        <v>0</v>
      </c>
      <c r="O23" s="49">
        <v>0</v>
      </c>
      <c r="P23" s="30">
        <v>0</v>
      </c>
      <c r="Q23" s="31">
        <v>0</v>
      </c>
      <c r="R23" s="32">
        <f t="shared" si="4"/>
        <v>0</v>
      </c>
      <c r="S23" s="33">
        <f t="shared" si="5"/>
        <v>0</v>
      </c>
      <c r="T23" s="34">
        <f t="shared" si="1"/>
        <v>0</v>
      </c>
      <c r="U23" s="34" t="s">
        <v>17</v>
      </c>
      <c r="V23" s="35">
        <f t="shared" si="2"/>
        <v>0</v>
      </c>
      <c r="W23" s="34" t="s">
        <v>17</v>
      </c>
      <c r="X23" s="36">
        <v>0</v>
      </c>
      <c r="Y23" s="38" t="s">
        <v>17</v>
      </c>
      <c r="Z23" s="55" t="s">
        <v>17</v>
      </c>
      <c r="AA23" s="56" t="s">
        <v>17</v>
      </c>
    </row>
    <row r="24" spans="2:27" x14ac:dyDescent="0.25">
      <c r="B24" s="66" t="s">
        <v>49</v>
      </c>
      <c r="C24" s="66"/>
      <c r="D24" s="64"/>
      <c r="E24" s="44"/>
      <c r="F24" s="39" t="s">
        <v>17</v>
      </c>
      <c r="G24" s="26" t="s">
        <v>17</v>
      </c>
      <c r="H24" s="28">
        <v>0</v>
      </c>
      <c r="I24" s="28">
        <v>0</v>
      </c>
      <c r="J24" s="28">
        <v>0</v>
      </c>
      <c r="K24" s="28">
        <v>0</v>
      </c>
      <c r="L24" s="49">
        <v>0</v>
      </c>
      <c r="M24" s="49">
        <v>0</v>
      </c>
      <c r="N24" s="49">
        <v>0</v>
      </c>
      <c r="O24" s="49">
        <v>0</v>
      </c>
      <c r="P24" s="30">
        <v>0</v>
      </c>
      <c r="Q24" s="31">
        <v>0</v>
      </c>
      <c r="R24" s="32" t="s">
        <v>25</v>
      </c>
      <c r="S24" s="33" t="s">
        <v>25</v>
      </c>
      <c r="T24" s="34" t="s">
        <v>25</v>
      </c>
      <c r="U24" s="34" t="s">
        <v>17</v>
      </c>
      <c r="V24" s="35" t="s">
        <v>25</v>
      </c>
      <c r="W24" s="34" t="s">
        <v>17</v>
      </c>
      <c r="X24" s="36">
        <v>0</v>
      </c>
      <c r="Y24" s="37" t="s">
        <v>17</v>
      </c>
      <c r="Z24" s="55" t="s">
        <v>17</v>
      </c>
      <c r="AA24" s="56" t="s">
        <v>17</v>
      </c>
    </row>
    <row r="25" spans="2:27" x14ac:dyDescent="0.25">
      <c r="B25" s="66" t="s">
        <v>71</v>
      </c>
      <c r="C25" s="66"/>
      <c r="D25" s="4"/>
      <c r="E25" s="4"/>
      <c r="F25" s="39" t="s">
        <v>17</v>
      </c>
      <c r="G25" s="26" t="s">
        <v>17</v>
      </c>
      <c r="H25" s="28">
        <v>0</v>
      </c>
      <c r="I25" s="28">
        <v>0</v>
      </c>
      <c r="J25" s="28">
        <v>0</v>
      </c>
      <c r="K25" s="28">
        <v>0</v>
      </c>
      <c r="L25" s="49">
        <v>0</v>
      </c>
      <c r="M25" s="49">
        <v>0</v>
      </c>
      <c r="N25" s="49">
        <v>0</v>
      </c>
      <c r="O25" s="49">
        <v>0</v>
      </c>
      <c r="P25" s="30">
        <v>0</v>
      </c>
      <c r="Q25" s="31">
        <v>0</v>
      </c>
      <c r="R25" s="32">
        <f t="shared" si="4"/>
        <v>0</v>
      </c>
      <c r="S25" s="33">
        <f t="shared" si="5"/>
        <v>0</v>
      </c>
      <c r="T25" s="34">
        <f t="shared" si="1"/>
        <v>0</v>
      </c>
      <c r="U25" s="34" t="s">
        <v>17</v>
      </c>
      <c r="V25" s="35">
        <f t="shared" si="2"/>
        <v>0</v>
      </c>
      <c r="W25" s="34" t="s">
        <v>17</v>
      </c>
      <c r="X25" s="36">
        <v>0</v>
      </c>
      <c r="Y25" s="37" t="s">
        <v>17</v>
      </c>
      <c r="Z25" s="55" t="s">
        <v>17</v>
      </c>
      <c r="AA25" s="56" t="s">
        <v>17</v>
      </c>
    </row>
    <row r="26" spans="2:27" ht="22.5" customHeight="1" x14ac:dyDescent="0.25">
      <c r="B26" s="66" t="s">
        <v>69</v>
      </c>
      <c r="C26" s="66"/>
      <c r="D26" s="4"/>
      <c r="E26" s="4"/>
      <c r="F26" s="39" t="s">
        <v>17</v>
      </c>
      <c r="G26" s="46">
        <v>15000</v>
      </c>
      <c r="H26" s="28">
        <v>0</v>
      </c>
      <c r="I26" s="28">
        <v>0</v>
      </c>
      <c r="J26" s="28">
        <v>0</v>
      </c>
      <c r="K26" s="28">
        <v>0</v>
      </c>
      <c r="L26" s="49">
        <v>0</v>
      </c>
      <c r="M26" s="49">
        <v>0</v>
      </c>
      <c r="N26" s="49">
        <v>0</v>
      </c>
      <c r="O26" s="49">
        <v>0</v>
      </c>
      <c r="P26" s="30">
        <v>0</v>
      </c>
      <c r="Q26" s="31">
        <v>0</v>
      </c>
      <c r="R26" s="32">
        <f t="shared" si="4"/>
        <v>0</v>
      </c>
      <c r="S26" s="33">
        <f t="shared" si="5"/>
        <v>0</v>
      </c>
      <c r="T26" s="34">
        <f t="shared" si="1"/>
        <v>0</v>
      </c>
      <c r="U26" s="34" t="s">
        <v>17</v>
      </c>
      <c r="V26" s="35">
        <f t="shared" si="2"/>
        <v>0</v>
      </c>
      <c r="W26" s="34" t="s">
        <v>17</v>
      </c>
      <c r="X26" s="36">
        <v>0</v>
      </c>
      <c r="Y26" s="54">
        <f>G26-V26</f>
        <v>15000</v>
      </c>
      <c r="Z26" s="55" t="s">
        <v>17</v>
      </c>
      <c r="AA26" s="56" t="s">
        <v>17</v>
      </c>
    </row>
    <row r="27" spans="2:27" x14ac:dyDescent="0.25">
      <c r="B27" s="53"/>
      <c r="C27" s="53" t="s">
        <v>56</v>
      </c>
      <c r="D27" s="65"/>
      <c r="E27" s="29"/>
      <c r="F27" s="41">
        <v>8000</v>
      </c>
      <c r="G27" s="26" t="s">
        <v>17</v>
      </c>
      <c r="H27" s="28">
        <v>0</v>
      </c>
      <c r="I27" s="28">
        <v>0</v>
      </c>
      <c r="J27" s="28">
        <v>0</v>
      </c>
      <c r="K27" s="28">
        <v>0</v>
      </c>
      <c r="L27" s="49">
        <v>0</v>
      </c>
      <c r="M27" s="49">
        <v>0</v>
      </c>
      <c r="N27" s="49">
        <v>0</v>
      </c>
      <c r="O27" s="49">
        <v>0</v>
      </c>
      <c r="P27" s="30">
        <v>0</v>
      </c>
      <c r="Q27" s="31">
        <v>0</v>
      </c>
      <c r="R27" s="32">
        <f>P27-H27</f>
        <v>0</v>
      </c>
      <c r="S27" s="33">
        <f>Q27-N27</f>
        <v>0</v>
      </c>
      <c r="T27" s="34">
        <f>L27+R27</f>
        <v>0</v>
      </c>
      <c r="U27" s="34">
        <f t="shared" ref="U27:U29" si="9">M27+R27</f>
        <v>0</v>
      </c>
      <c r="V27" s="35">
        <f>N27+S27</f>
        <v>0</v>
      </c>
      <c r="W27" s="59">
        <f>O27+S27</f>
        <v>0</v>
      </c>
      <c r="X27" s="36">
        <v>0</v>
      </c>
      <c r="Y27" s="57"/>
      <c r="Z27" s="57"/>
      <c r="AA27" s="58"/>
    </row>
    <row r="28" spans="2:27" x14ac:dyDescent="0.25">
      <c r="B28" s="53"/>
      <c r="C28" s="53" t="s">
        <v>57</v>
      </c>
      <c r="D28" s="65"/>
      <c r="E28" s="29"/>
      <c r="F28" s="42">
        <v>4000</v>
      </c>
      <c r="G28" s="26" t="s">
        <v>17</v>
      </c>
      <c r="H28" s="28">
        <v>0</v>
      </c>
      <c r="I28" s="28">
        <v>0</v>
      </c>
      <c r="J28" s="28">
        <v>0</v>
      </c>
      <c r="K28" s="28">
        <v>0</v>
      </c>
      <c r="L28" s="49">
        <v>0</v>
      </c>
      <c r="M28" s="49">
        <v>0</v>
      </c>
      <c r="N28" s="49">
        <v>0</v>
      </c>
      <c r="O28" s="49">
        <v>0</v>
      </c>
      <c r="P28" s="30">
        <v>0</v>
      </c>
      <c r="Q28" s="31">
        <v>0</v>
      </c>
      <c r="R28" s="32">
        <f>P28-H28</f>
        <v>0</v>
      </c>
      <c r="S28" s="33">
        <f>Q28-N28</f>
        <v>0</v>
      </c>
      <c r="T28" s="34">
        <f>L28+R28</f>
        <v>0</v>
      </c>
      <c r="U28" s="34">
        <f t="shared" si="9"/>
        <v>0</v>
      </c>
      <c r="V28" s="35">
        <f>N28+S28</f>
        <v>0</v>
      </c>
      <c r="W28" s="59">
        <f>O28+S28</f>
        <v>0</v>
      </c>
      <c r="X28" s="36">
        <v>0</v>
      </c>
      <c r="Y28" s="57"/>
      <c r="Z28" s="57"/>
      <c r="AA28" s="58"/>
    </row>
    <row r="29" spans="2:27" x14ac:dyDescent="0.25">
      <c r="B29" s="66" t="s">
        <v>52</v>
      </c>
      <c r="C29" s="66"/>
      <c r="D29" s="29"/>
      <c r="E29" s="29"/>
      <c r="F29" s="41">
        <v>8000</v>
      </c>
      <c r="G29" s="26" t="s">
        <v>17</v>
      </c>
      <c r="H29" s="28">
        <v>0</v>
      </c>
      <c r="I29" s="28">
        <v>0</v>
      </c>
      <c r="J29" s="28">
        <v>0</v>
      </c>
      <c r="K29" s="28">
        <v>0</v>
      </c>
      <c r="L29" s="49">
        <v>0</v>
      </c>
      <c r="M29" s="49">
        <v>0</v>
      </c>
      <c r="N29" s="49">
        <v>0</v>
      </c>
      <c r="O29" s="49">
        <v>0</v>
      </c>
      <c r="P29" s="30">
        <v>0</v>
      </c>
      <c r="Q29" s="31">
        <v>0</v>
      </c>
      <c r="R29" s="32">
        <f>P29-H29</f>
        <v>0</v>
      </c>
      <c r="S29" s="33">
        <f>Q29-N29</f>
        <v>0</v>
      </c>
      <c r="T29" s="34">
        <f>L29+R29</f>
        <v>0</v>
      </c>
      <c r="U29" s="34">
        <f t="shared" si="9"/>
        <v>0</v>
      </c>
      <c r="V29" s="35">
        <f>N29+S29</f>
        <v>0</v>
      </c>
      <c r="W29" s="59">
        <f>O29+S29</f>
        <v>0</v>
      </c>
      <c r="X29" s="36">
        <v>0</v>
      </c>
      <c r="Y29" s="57"/>
      <c r="Z29" s="57"/>
      <c r="AA29" s="58"/>
    </row>
    <row r="30" spans="2:27" x14ac:dyDescent="0.25">
      <c r="B30" s="67" t="s">
        <v>68</v>
      </c>
      <c r="C30" s="67"/>
      <c r="D30" s="29"/>
      <c r="E30" s="29"/>
      <c r="F30" s="41">
        <v>1500</v>
      </c>
      <c r="G30" s="26" t="s">
        <v>17</v>
      </c>
      <c r="H30" s="28">
        <v>0</v>
      </c>
      <c r="I30" s="28">
        <v>0</v>
      </c>
      <c r="J30" s="28">
        <v>0</v>
      </c>
      <c r="K30" s="28">
        <v>0</v>
      </c>
      <c r="L30" s="49">
        <v>0</v>
      </c>
      <c r="M30" s="49">
        <v>0</v>
      </c>
      <c r="N30" s="49">
        <v>0</v>
      </c>
      <c r="O30" s="49">
        <v>0</v>
      </c>
      <c r="P30" s="30">
        <v>0</v>
      </c>
      <c r="Q30" s="31">
        <v>0</v>
      </c>
      <c r="R30" s="32">
        <f>P30-H30</f>
        <v>0</v>
      </c>
      <c r="S30" s="33" t="s">
        <v>17</v>
      </c>
      <c r="T30" s="34" t="s">
        <v>47</v>
      </c>
      <c r="U30" s="34">
        <f>M30+R30</f>
        <v>0</v>
      </c>
      <c r="V30" s="35" t="s">
        <v>17</v>
      </c>
      <c r="W30" s="60" t="s">
        <v>17</v>
      </c>
      <c r="X30" s="36">
        <v>0</v>
      </c>
      <c r="Y30" s="63"/>
      <c r="Z30" s="57"/>
      <c r="AA30" s="58"/>
    </row>
    <row r="31" spans="2:27" ht="33" customHeight="1" x14ac:dyDescent="0.25">
      <c r="B31" s="67" t="s">
        <v>62</v>
      </c>
      <c r="C31" s="67"/>
      <c r="D31" s="29"/>
      <c r="E31" s="29"/>
      <c r="F31" s="41">
        <v>9000</v>
      </c>
      <c r="G31" s="26" t="s">
        <v>17</v>
      </c>
      <c r="H31" s="28">
        <v>0</v>
      </c>
      <c r="I31" s="28">
        <v>0</v>
      </c>
      <c r="J31" s="28">
        <v>0</v>
      </c>
      <c r="K31" s="28">
        <v>0</v>
      </c>
      <c r="L31" s="49">
        <v>0</v>
      </c>
      <c r="M31" s="49">
        <v>0</v>
      </c>
      <c r="N31" s="49">
        <v>0</v>
      </c>
      <c r="O31" s="49">
        <v>0</v>
      </c>
      <c r="P31" s="30">
        <v>0</v>
      </c>
      <c r="Q31" s="31">
        <v>0</v>
      </c>
      <c r="R31" s="32">
        <f t="shared" ref="R31:R34" si="10">P31-H31</f>
        <v>0</v>
      </c>
      <c r="S31" s="33" t="s">
        <v>17</v>
      </c>
      <c r="T31" s="34">
        <f t="shared" ref="T31:T34" si="11">L31+R31</f>
        <v>0</v>
      </c>
      <c r="U31" s="34">
        <f t="shared" ref="U31:U34" si="12">M31+R31</f>
        <v>0</v>
      </c>
      <c r="V31" s="35" t="s">
        <v>17</v>
      </c>
      <c r="W31" s="60" t="s">
        <v>17</v>
      </c>
      <c r="X31" s="36">
        <v>0</v>
      </c>
    </row>
    <row r="32" spans="2:27" x14ac:dyDescent="0.25">
      <c r="B32" s="67" t="s">
        <v>63</v>
      </c>
      <c r="C32" s="67"/>
      <c r="D32" s="29"/>
      <c r="E32" s="29"/>
      <c r="F32" s="41">
        <v>9000</v>
      </c>
      <c r="G32" s="26" t="s">
        <v>17</v>
      </c>
      <c r="H32" s="28">
        <v>0</v>
      </c>
      <c r="I32" s="28">
        <v>0</v>
      </c>
      <c r="J32" s="28">
        <v>0</v>
      </c>
      <c r="K32" s="28">
        <v>0</v>
      </c>
      <c r="L32" s="49">
        <v>0</v>
      </c>
      <c r="M32" s="49">
        <v>0</v>
      </c>
      <c r="N32" s="49">
        <v>0</v>
      </c>
      <c r="O32" s="49">
        <v>0</v>
      </c>
      <c r="P32" s="30">
        <v>0</v>
      </c>
      <c r="Q32" s="31">
        <v>0</v>
      </c>
      <c r="R32" s="32">
        <f t="shared" si="10"/>
        <v>0</v>
      </c>
      <c r="S32" s="33" t="s">
        <v>17</v>
      </c>
      <c r="T32" s="34">
        <f t="shared" si="11"/>
        <v>0</v>
      </c>
      <c r="U32" s="34">
        <f t="shared" si="12"/>
        <v>0</v>
      </c>
      <c r="V32" s="35" t="s">
        <v>17</v>
      </c>
      <c r="W32" s="60" t="s">
        <v>17</v>
      </c>
      <c r="X32" s="36">
        <v>0</v>
      </c>
    </row>
    <row r="33" spans="2:24" x14ac:dyDescent="0.25">
      <c r="B33" s="67" t="s">
        <v>64</v>
      </c>
      <c r="C33" s="67"/>
      <c r="D33" s="29"/>
      <c r="E33" s="29"/>
      <c r="F33" s="41">
        <v>9000</v>
      </c>
      <c r="G33" s="26" t="s">
        <v>17</v>
      </c>
      <c r="H33" s="28">
        <v>0</v>
      </c>
      <c r="I33" s="28">
        <v>0</v>
      </c>
      <c r="J33" s="28">
        <v>0</v>
      </c>
      <c r="K33" s="28">
        <v>0</v>
      </c>
      <c r="L33" s="49">
        <v>0</v>
      </c>
      <c r="M33" s="49">
        <v>0</v>
      </c>
      <c r="N33" s="49">
        <v>0</v>
      </c>
      <c r="O33" s="49">
        <v>0</v>
      </c>
      <c r="P33" s="30">
        <v>0</v>
      </c>
      <c r="Q33" s="31">
        <v>0</v>
      </c>
      <c r="R33" s="32">
        <f t="shared" si="10"/>
        <v>0</v>
      </c>
      <c r="S33" s="33" t="s">
        <v>17</v>
      </c>
      <c r="T33" s="34">
        <f t="shared" si="11"/>
        <v>0</v>
      </c>
      <c r="U33" s="34">
        <f t="shared" si="12"/>
        <v>0</v>
      </c>
      <c r="V33" s="35" t="s">
        <v>17</v>
      </c>
      <c r="W33" s="60" t="s">
        <v>17</v>
      </c>
      <c r="X33" s="36">
        <v>0</v>
      </c>
    </row>
    <row r="34" spans="2:24" ht="28.5" customHeight="1" x14ac:dyDescent="0.25">
      <c r="B34" s="67" t="s">
        <v>70</v>
      </c>
      <c r="C34" s="67"/>
      <c r="D34" s="29"/>
      <c r="E34" s="29"/>
      <c r="F34" s="41">
        <v>8000</v>
      </c>
      <c r="G34" s="26" t="s">
        <v>17</v>
      </c>
      <c r="H34" s="28">
        <v>0</v>
      </c>
      <c r="I34" s="28">
        <v>0</v>
      </c>
      <c r="J34" s="28">
        <v>0</v>
      </c>
      <c r="K34" s="28">
        <v>0</v>
      </c>
      <c r="L34" s="49">
        <v>0</v>
      </c>
      <c r="M34" s="49">
        <v>0</v>
      </c>
      <c r="N34" s="49">
        <v>0</v>
      </c>
      <c r="O34" s="49">
        <v>0</v>
      </c>
      <c r="P34" s="30">
        <v>0</v>
      </c>
      <c r="Q34" s="31">
        <v>0</v>
      </c>
      <c r="R34" s="32">
        <f t="shared" si="10"/>
        <v>0</v>
      </c>
      <c r="S34" s="33" t="s">
        <v>17</v>
      </c>
      <c r="T34" s="34">
        <f t="shared" si="11"/>
        <v>0</v>
      </c>
      <c r="U34" s="34">
        <f t="shared" si="12"/>
        <v>0</v>
      </c>
      <c r="V34" s="35" t="s">
        <v>17</v>
      </c>
      <c r="W34" s="60" t="s">
        <v>17</v>
      </c>
      <c r="X34" s="36">
        <v>0</v>
      </c>
    </row>
    <row r="35" spans="2:24" x14ac:dyDescent="0.25">
      <c r="B35" s="66" t="s">
        <v>67</v>
      </c>
      <c r="C35" s="66"/>
      <c r="D35" s="29"/>
      <c r="E35" s="29"/>
      <c r="F35" s="41" t="s">
        <v>58</v>
      </c>
      <c r="G35" s="26" t="s">
        <v>17</v>
      </c>
      <c r="H35" s="28">
        <v>0</v>
      </c>
      <c r="I35" s="28">
        <v>0</v>
      </c>
      <c r="J35" s="28">
        <v>0</v>
      </c>
      <c r="K35" s="28">
        <v>0</v>
      </c>
      <c r="L35" s="49">
        <v>0</v>
      </c>
      <c r="M35" s="49">
        <v>0</v>
      </c>
      <c r="N35" s="49">
        <v>0</v>
      </c>
      <c r="O35" s="49">
        <v>0</v>
      </c>
      <c r="P35" s="30">
        <v>0</v>
      </c>
      <c r="Q35" s="31">
        <v>0</v>
      </c>
      <c r="R35" s="32">
        <f t="shared" ref="R35:R39" si="13">P35-H35</f>
        <v>0</v>
      </c>
      <c r="S35" s="33" t="s">
        <v>17</v>
      </c>
      <c r="T35" s="34">
        <f t="shared" ref="T35:T39" si="14">L35+R35</f>
        <v>0</v>
      </c>
      <c r="U35" s="34">
        <f t="shared" ref="U35:U39" si="15">M35+R35</f>
        <v>0</v>
      </c>
      <c r="V35" s="35" t="s">
        <v>17</v>
      </c>
      <c r="W35" s="34" t="s">
        <v>17</v>
      </c>
      <c r="X35" s="36">
        <v>0</v>
      </c>
    </row>
    <row r="36" spans="2:24" x14ac:dyDescent="0.25">
      <c r="B36" s="66" t="s">
        <v>60</v>
      </c>
      <c r="C36" s="66"/>
      <c r="D36" s="29"/>
      <c r="E36" s="29"/>
      <c r="F36" s="5" t="s">
        <v>58</v>
      </c>
      <c r="G36" s="26" t="s">
        <v>17</v>
      </c>
      <c r="H36" s="28">
        <v>0</v>
      </c>
      <c r="I36" s="28">
        <v>0</v>
      </c>
      <c r="J36" s="28">
        <v>0</v>
      </c>
      <c r="K36" s="28">
        <v>0</v>
      </c>
      <c r="L36" s="49">
        <v>0</v>
      </c>
      <c r="M36" s="49">
        <v>0</v>
      </c>
      <c r="N36" s="49">
        <v>0</v>
      </c>
      <c r="O36" s="49">
        <v>0</v>
      </c>
      <c r="P36" s="30">
        <v>0</v>
      </c>
      <c r="Q36" s="31">
        <v>0</v>
      </c>
      <c r="R36" s="32">
        <f t="shared" si="13"/>
        <v>0</v>
      </c>
      <c r="S36" s="33" t="s">
        <v>17</v>
      </c>
      <c r="T36" s="34">
        <f t="shared" si="14"/>
        <v>0</v>
      </c>
      <c r="U36" s="34">
        <f t="shared" si="15"/>
        <v>0</v>
      </c>
      <c r="V36" s="35" t="s">
        <v>17</v>
      </c>
      <c r="W36" s="34" t="s">
        <v>17</v>
      </c>
      <c r="X36" s="36">
        <v>0</v>
      </c>
    </row>
    <row r="37" spans="2:24" x14ac:dyDescent="0.25">
      <c r="B37" s="66" t="s">
        <v>61</v>
      </c>
      <c r="C37" s="66"/>
      <c r="D37" s="29"/>
      <c r="E37" s="29"/>
      <c r="F37" s="5" t="s">
        <v>58</v>
      </c>
      <c r="G37" s="26" t="s">
        <v>17</v>
      </c>
      <c r="H37" s="28">
        <v>0</v>
      </c>
      <c r="I37" s="28">
        <v>0</v>
      </c>
      <c r="J37" s="28">
        <v>0</v>
      </c>
      <c r="K37" s="28">
        <v>0</v>
      </c>
      <c r="L37" s="49">
        <v>0</v>
      </c>
      <c r="M37" s="49">
        <v>0</v>
      </c>
      <c r="N37" s="49">
        <v>0</v>
      </c>
      <c r="O37" s="49">
        <v>0</v>
      </c>
      <c r="P37" s="30">
        <v>0</v>
      </c>
      <c r="Q37" s="31">
        <v>0</v>
      </c>
      <c r="R37" s="32">
        <f t="shared" si="13"/>
        <v>0</v>
      </c>
      <c r="S37" s="33" t="s">
        <v>17</v>
      </c>
      <c r="T37" s="34">
        <f t="shared" si="14"/>
        <v>0</v>
      </c>
      <c r="U37" s="34">
        <f t="shared" si="15"/>
        <v>0</v>
      </c>
      <c r="V37" s="35" t="s">
        <v>17</v>
      </c>
      <c r="W37" s="34" t="s">
        <v>17</v>
      </c>
      <c r="X37" s="36">
        <v>0</v>
      </c>
    </row>
    <row r="38" spans="2:24" x14ac:dyDescent="0.25">
      <c r="B38" s="66" t="s">
        <v>65</v>
      </c>
      <c r="C38" s="66"/>
      <c r="D38" s="29"/>
      <c r="E38" s="29"/>
      <c r="F38" s="5" t="s">
        <v>58</v>
      </c>
      <c r="G38" s="26" t="s">
        <v>17</v>
      </c>
      <c r="H38" s="28">
        <v>0</v>
      </c>
      <c r="I38" s="28">
        <v>0</v>
      </c>
      <c r="J38" s="28">
        <v>0</v>
      </c>
      <c r="K38" s="28">
        <v>0</v>
      </c>
      <c r="L38" s="49">
        <v>0</v>
      </c>
      <c r="M38" s="49">
        <v>0</v>
      </c>
      <c r="N38" s="49">
        <v>0</v>
      </c>
      <c r="O38" s="49">
        <v>0</v>
      </c>
      <c r="P38" s="30">
        <v>0</v>
      </c>
      <c r="Q38" s="31">
        <v>0</v>
      </c>
      <c r="R38" s="32">
        <f t="shared" si="13"/>
        <v>0</v>
      </c>
      <c r="S38" s="33" t="s">
        <v>17</v>
      </c>
      <c r="T38" s="34">
        <f t="shared" si="14"/>
        <v>0</v>
      </c>
      <c r="U38" s="34">
        <f t="shared" si="15"/>
        <v>0</v>
      </c>
      <c r="V38" s="35" t="s">
        <v>17</v>
      </c>
      <c r="W38" s="34" t="s">
        <v>17</v>
      </c>
      <c r="X38" s="36">
        <v>0</v>
      </c>
    </row>
    <row r="39" spans="2:24" x14ac:dyDescent="0.25">
      <c r="B39" s="66" t="s">
        <v>66</v>
      </c>
      <c r="C39" s="66"/>
      <c r="D39" s="29"/>
      <c r="E39" s="29"/>
      <c r="F39" s="5" t="s">
        <v>58</v>
      </c>
      <c r="G39" s="26" t="s">
        <v>17</v>
      </c>
      <c r="H39" s="28">
        <v>0</v>
      </c>
      <c r="I39" s="28">
        <v>0</v>
      </c>
      <c r="J39" s="28">
        <v>0</v>
      </c>
      <c r="K39" s="28">
        <v>0</v>
      </c>
      <c r="L39" s="49">
        <v>0</v>
      </c>
      <c r="M39" s="49">
        <v>0</v>
      </c>
      <c r="N39" s="49">
        <v>0</v>
      </c>
      <c r="O39" s="49">
        <v>0</v>
      </c>
      <c r="P39" s="30">
        <v>0</v>
      </c>
      <c r="Q39" s="31">
        <v>0</v>
      </c>
      <c r="R39" s="32">
        <f t="shared" si="13"/>
        <v>0</v>
      </c>
      <c r="S39" s="33" t="s">
        <v>17</v>
      </c>
      <c r="T39" s="34">
        <f t="shared" si="14"/>
        <v>0</v>
      </c>
      <c r="U39" s="34">
        <f t="shared" si="15"/>
        <v>0</v>
      </c>
      <c r="V39" s="35" t="s">
        <v>17</v>
      </c>
      <c r="W39" s="34" t="s">
        <v>17</v>
      </c>
      <c r="X39" s="36">
        <v>0</v>
      </c>
    </row>
  </sheetData>
  <mergeCells count="45">
    <mergeCell ref="B30:C30"/>
    <mergeCell ref="B29:C29"/>
    <mergeCell ref="C22:C23"/>
    <mergeCell ref="B21:C21"/>
    <mergeCell ref="B24:C24"/>
    <mergeCell ref="B25:C25"/>
    <mergeCell ref="B26:C26"/>
    <mergeCell ref="B16:C16"/>
    <mergeCell ref="B17:C17"/>
    <mergeCell ref="B18:C18"/>
    <mergeCell ref="B19:C19"/>
    <mergeCell ref="B20:C20"/>
    <mergeCell ref="X11:AA11"/>
    <mergeCell ref="B12:C12"/>
    <mergeCell ref="B13:C13"/>
    <mergeCell ref="B14:C14"/>
    <mergeCell ref="B15:C15"/>
    <mergeCell ref="B10:K10"/>
    <mergeCell ref="L10:T10"/>
    <mergeCell ref="B11:G11"/>
    <mergeCell ref="H11:O11"/>
    <mergeCell ref="P11:S11"/>
    <mergeCell ref="T11:W11"/>
    <mergeCell ref="B31:C31"/>
    <mergeCell ref="B32:C32"/>
    <mergeCell ref="B33:C33"/>
    <mergeCell ref="W1:W2"/>
    <mergeCell ref="D2:U2"/>
    <mergeCell ref="B3:C3"/>
    <mergeCell ref="D3:U3"/>
    <mergeCell ref="W3:W4"/>
    <mergeCell ref="B4:C4"/>
    <mergeCell ref="D4:U4"/>
    <mergeCell ref="B6:C6"/>
    <mergeCell ref="D6:E6"/>
    <mergeCell ref="G6:H6"/>
    <mergeCell ref="K6:M6"/>
    <mergeCell ref="B1:C2"/>
    <mergeCell ref="D1:U1"/>
    <mergeCell ref="B37:C37"/>
    <mergeCell ref="B38:C38"/>
    <mergeCell ref="B39:C39"/>
    <mergeCell ref="B34:C34"/>
    <mergeCell ref="B35:C35"/>
    <mergeCell ref="B36:C36"/>
  </mergeCells>
  <pageMargins left="0.19" right="0.16" top="0.42" bottom="0.78740157480314965" header="0.31496062992125984" footer="0.31496062992125984"/>
  <pageSetup paperSize="9" scale="4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6064A-E83B-49A2-9D13-B6ED1581781C}">
  <dimension ref="B1:C11"/>
  <sheetViews>
    <sheetView workbookViewId="0">
      <selection activeCell="B9" sqref="B9:B11"/>
    </sheetView>
  </sheetViews>
  <sheetFormatPr defaultRowHeight="15" x14ac:dyDescent="0.25"/>
  <cols>
    <col min="2" max="2" width="10.140625" bestFit="1" customWidth="1"/>
  </cols>
  <sheetData>
    <row r="1" spans="2:3" x14ac:dyDescent="0.25">
      <c r="B1" s="107">
        <v>1.1909722222222223</v>
      </c>
      <c r="C1">
        <v>33</v>
      </c>
    </row>
    <row r="2" spans="2:3" x14ac:dyDescent="0.25">
      <c r="B2" s="107">
        <v>1.0798611111111112</v>
      </c>
      <c r="C2">
        <v>29</v>
      </c>
    </row>
    <row r="3" spans="2:3" x14ac:dyDescent="0.25">
      <c r="B3" s="107">
        <v>1.7013888888888888</v>
      </c>
      <c r="C3">
        <v>33</v>
      </c>
    </row>
    <row r="4" spans="2:3" x14ac:dyDescent="0.25">
      <c r="B4" s="107">
        <v>3.3263888888888888</v>
      </c>
      <c r="C4">
        <v>49</v>
      </c>
    </row>
    <row r="5" spans="2:3" x14ac:dyDescent="0.25">
      <c r="B5" s="107">
        <v>2.0659722222222223</v>
      </c>
      <c r="C5">
        <v>30</v>
      </c>
    </row>
    <row r="6" spans="2:3" x14ac:dyDescent="0.25">
      <c r="B6" s="107">
        <v>1.1527777777777777</v>
      </c>
      <c r="C6">
        <v>25</v>
      </c>
    </row>
    <row r="7" spans="2:3" x14ac:dyDescent="0.25">
      <c r="B7" s="107">
        <v>2.3263888888888888</v>
      </c>
      <c r="C7">
        <v>46</v>
      </c>
    </row>
    <row r="8" spans="2:3" x14ac:dyDescent="0.25">
      <c r="B8" s="107">
        <v>0.94444444444444442</v>
      </c>
      <c r="C8">
        <v>15</v>
      </c>
    </row>
    <row r="9" spans="2:3" x14ac:dyDescent="0.25">
      <c r="B9" s="107">
        <f>SUM(B1:B8)</f>
        <v>13.788194444444445</v>
      </c>
      <c r="C9">
        <f>SUM(C1:C8)</f>
        <v>260</v>
      </c>
    </row>
    <row r="10" spans="2:3" x14ac:dyDescent="0.25">
      <c r="B10" s="108">
        <v>235.37152777777777</v>
      </c>
    </row>
    <row r="11" spans="2:3" x14ac:dyDescent="0.25">
      <c r="B11" s="107">
        <f>SUM(B9:B10)</f>
        <v>249.15972222222223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PCE-115094 entrada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Vinicius visacro</dc:creator>
  <cp:lastModifiedBy>Fabio cruz</cp:lastModifiedBy>
  <cp:lastPrinted>2021-05-12T11:13:58Z</cp:lastPrinted>
  <dcterms:created xsi:type="dcterms:W3CDTF">2017-07-19T16:34:34Z</dcterms:created>
  <dcterms:modified xsi:type="dcterms:W3CDTF">2024-07-18T22:37:45Z</dcterms:modified>
</cp:coreProperties>
</file>